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39" i="1" l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<sst xmlns="http://schemas.openxmlformats.org/spreadsheetml/2006/main" count="41" uniqueCount="40">
  <si>
    <t>Отчет № 9. 28.10.2016 18:34:06</t>
  </si>
  <si>
    <t>Выборы депутатов Государственной Думы Федерального Собрания Российской Федерации седьмого созыва</t>
  </si>
  <si>
    <t>Свердловская область</t>
  </si>
  <si>
    <t>Свердловская область - Свердловский (№ 168)</t>
  </si>
  <si>
    <t>По состоянию на 24.10.2016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</si>
  <si>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</si>
  <si>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</si>
  <si>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</si>
  <si>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</si>
  <si>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</si>
  <si>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</si>
  <si>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</si>
  <si>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</si>
  <si>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</si>
  <si>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</si>
  <si>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</si>
  <si>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</si>
  <si>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</si>
  <si>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</si>
  <si>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</si>
  <si>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</si>
  <si>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</si>
  <si>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</si>
  <si>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</si>
  <si>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</si>
  <si>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</si>
  <si>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</si>
  <si>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</si>
  <si>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</si>
  <si>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</si>
  <si>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</si>
  <si>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</si>
  <si>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</si>
  <si>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</si>
  <si>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</si>
  <si>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</si>
  <si>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Верхнепышминской городской территориальной избирательной комиссии</t>
  </si>
  <si>
    <t xml:space="preserve">    А.Г. Зырянов</t>
  </si>
  <si>
    <t>(инициалы, фамилия)</t>
  </si>
  <si>
    <t>Итоговый финансовый отчет о поступлении и расходовании средств избирательного фонда  кандидата 
Шабанов Владимир Геннадьевич                     № 40810810816549000589 
СОФЛ ДО №7003/0469 Свердловского отделения №7003 ПАО Сбербанк город Верхняя Пышма, проспект Успенский, д.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</si>
</sst>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165100</xdr:rowOff>
    </xdr:from>
    <xdr:to>
      <xdr:col>1</xdr:col>
      <xdr:colOff>2032000</xdr:colOff>
      <xdr:row>43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7005300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workbookViewId="0">
      <selection activeCell="A3" sqref="A3:E3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0</v>
      </c>
    </row>
    <row r="2" spans="1:5" ht="47.25" customHeight="1" x14ac:dyDescent="0.25">
      <c r="A2" s="15" t="s">
        <v>39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"10"</f>
        <v>10</v>
      </c>
      <c r="D11" s="8">
        <v>403214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"20"</f>
        <v>20</v>
      </c>
      <c r="D12" s="8">
        <v>403214</v>
      </c>
      <c r="E12" s="6" t="str">
        <f>""</f>
        <v/>
      </c>
    </row>
    <row r="13" spans="1:5" ht="38.25" x14ac:dyDescent="0.25">
      <c r="A13" s="5" t="s">
        <v>8</v>
      </c>
      <c r="B13" s="6" t="str">
        <f>"Собственные средства политической партии / регионального отделения политической партии / кандидата"</f>
        <v>Собственные средства политической партии / регионального отделения политической партии / кандидата</v>
      </c>
      <c r="C13" s="7" t="str">
        <f>"30"</f>
        <v>30</v>
      </c>
      <c r="D13" s="8">
        <v>403214</v>
      </c>
      <c r="E13" s="6" t="str">
        <f>""</f>
        <v/>
      </c>
    </row>
    <row r="14" spans="1:5" ht="25.5" x14ac:dyDescent="0.25">
      <c r="A14" s="5" t="s">
        <v>9</v>
      </c>
      <c r="B14" s="6" t="str">
        <f>"Средства, выделенные кандидату выдвинувшей его политической партией"</f>
        <v>Средства, выделенные кандидату выдвинувшей его политической партией</v>
      </c>
      <c r="C14" s="7" t="str">
        <f>"40"</f>
        <v>40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гражданина"</f>
        <v>Добровольные пожертвования гражданина</v>
      </c>
      <c r="C15" s="7" t="str">
        <f>"50"</f>
        <v>50</v>
      </c>
      <c r="D15" s="8">
        <v>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юридического лица"</f>
        <v>Добровольные пожертвования юридического лица</v>
      </c>
      <c r="C16" s="7" t="str">
        <f>"60"</f>
        <v>60</v>
      </c>
      <c r="D16" s="8">
        <v>0</v>
      </c>
      <c r="E16" s="6" t="str">
        <f>""</f>
        <v/>
      </c>
    </row>
    <row r="17" spans="1:5" ht="63.75" x14ac:dyDescent="0.25">
      <c r="A17" s="5" t="s">
        <v>12</v>
      </c>
      <c r="B17" s="6" t="str">
        <f>"Поступило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№67-ФЗ"</f>
        <v>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</v>
      </c>
      <c r="C17" s="7" t="str">
        <f>"70"</f>
        <v>70</v>
      </c>
      <c r="D17" s="8">
        <v>0</v>
      </c>
      <c r="E17" s="6" t="str">
        <f>""</f>
        <v/>
      </c>
    </row>
    <row r="18" spans="1:5" ht="63.75" x14ac:dyDescent="0.25">
      <c r="A18" s="5" t="s">
        <v>13</v>
      </c>
      <c r="B18" s="6" t="str">
        <f>"Собственные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партией"</f>
        <v>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</v>
      </c>
      <c r="C18" s="7" t="str">
        <f>"80"</f>
        <v>80</v>
      </c>
      <c r="D18" s="8">
        <v>0</v>
      </c>
      <c r="E18" s="6" t="str">
        <f>""</f>
        <v/>
      </c>
    </row>
    <row r="19" spans="1:5" x14ac:dyDescent="0.25">
      <c r="A19" s="5" t="s">
        <v>14</v>
      </c>
      <c r="B19" s="6" t="str">
        <f>"Средства гражданина"</f>
        <v>Средства гражданина</v>
      </c>
      <c r="C19" s="7" t="str">
        <f>"90"</f>
        <v>90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"Средства юридического лица"</f>
        <v>Средства юридического лица</v>
      </c>
      <c r="C20" s="7" t="str">
        <f>"100"</f>
        <v>100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7" t="str">
        <f>"110"</f>
        <v>110</v>
      </c>
      <c r="D21" s="8">
        <v>0</v>
      </c>
      <c r="E21" s="6" t="str">
        <f>""</f>
        <v/>
      </c>
    </row>
    <row r="22" spans="1:5" x14ac:dyDescent="0.25">
      <c r="A22" s="5" t="s">
        <v>17</v>
      </c>
      <c r="B22" s="6" t="str">
        <f>"Перечислено в доход федерального бюджета"</f>
        <v>Перечислено в доход федерального бюджета</v>
      </c>
      <c r="C22" s="7" t="str">
        <f>"120"</f>
        <v>120</v>
      </c>
      <c r="D22" s="8">
        <v>0</v>
      </c>
      <c r="E22" s="6" t="str">
        <f>""</f>
        <v/>
      </c>
    </row>
    <row r="23" spans="1:5" ht="25.5" x14ac:dyDescent="0.25">
      <c r="A23" s="5" t="s">
        <v>18</v>
      </c>
      <c r="B23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7" t="str">
        <f>"130"</f>
        <v>130</v>
      </c>
      <c r="D23" s="8">
        <v>0</v>
      </c>
      <c r="E23" s="6" t="str">
        <f>""</f>
        <v/>
      </c>
    </row>
    <row r="24" spans="1:5" ht="51" x14ac:dyDescent="0.25">
      <c r="A24" s="5" t="s">
        <v>19</v>
      </c>
      <c r="B24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7" t="str">
        <f>"140"</f>
        <v>140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7" t="str">
        <f>"150"</f>
        <v>150</v>
      </c>
      <c r="D25" s="8">
        <v>0</v>
      </c>
      <c r="E25" s="6" t="str">
        <f>""</f>
        <v/>
      </c>
    </row>
    <row r="26" spans="1:5" ht="25.5" x14ac:dyDescent="0.25">
      <c r="A26" s="5" t="s">
        <v>21</v>
      </c>
      <c r="B26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7" t="str">
        <f>"160"</f>
        <v>160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7" t="str">
        <f>"170"</f>
        <v>170</v>
      </c>
      <c r="D27" s="8">
        <v>0</v>
      </c>
      <c r="E27" s="6" t="str">
        <f>""</f>
        <v/>
      </c>
    </row>
    <row r="28" spans="1:5" x14ac:dyDescent="0.25">
      <c r="A28" s="5" t="s">
        <v>23</v>
      </c>
      <c r="B28" s="6" t="str">
        <f>"Израсходовано средств, всего"</f>
        <v>Израсходовано средств, всего</v>
      </c>
      <c r="C28" s="7" t="str">
        <f>"180"</f>
        <v>180</v>
      </c>
      <c r="D28" s="8">
        <v>403213.75</v>
      </c>
      <c r="E28" s="6" t="str">
        <f>""</f>
        <v/>
      </c>
    </row>
    <row r="29" spans="1:5" ht="25.5" x14ac:dyDescent="0.25">
      <c r="A29" s="5" t="s">
        <v>24</v>
      </c>
      <c r="B29" s="6" t="str">
        <f>"На организацию сбора подписей избирателей"</f>
        <v>На организацию сбора подписей избирателей</v>
      </c>
      <c r="C29" s="7" t="str">
        <f>"190"</f>
        <v>190</v>
      </c>
      <c r="D29" s="8">
        <v>0</v>
      </c>
      <c r="E29" s="6" t="str">
        <f>""</f>
        <v/>
      </c>
    </row>
    <row r="30" spans="1:5" ht="25.5" x14ac:dyDescent="0.25">
      <c r="A30" s="5" t="s">
        <v>25</v>
      </c>
      <c r="B30" s="6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7" t="str">
        <f>"200"</f>
        <v>200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7" t="str">
        <f>"210"</f>
        <v>210</v>
      </c>
      <c r="D31" s="8">
        <v>244798.75</v>
      </c>
      <c r="E31" s="6" t="str">
        <f>""</f>
        <v/>
      </c>
    </row>
    <row r="32" spans="1:5" ht="25.5" x14ac:dyDescent="0.25">
      <c r="A32" s="5" t="s">
        <v>27</v>
      </c>
      <c r="B32" s="6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7" t="str">
        <f>"220"</f>
        <v>220</v>
      </c>
      <c r="D32" s="8">
        <v>75505</v>
      </c>
      <c r="E32" s="6" t="str">
        <f>""</f>
        <v/>
      </c>
    </row>
    <row r="33" spans="1:5" ht="25.5" x14ac:dyDescent="0.25">
      <c r="A33" s="5" t="s">
        <v>28</v>
      </c>
      <c r="B33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7" t="str">
        <f>"230"</f>
        <v>230</v>
      </c>
      <c r="D33" s="8">
        <v>81300</v>
      </c>
      <c r="E33" s="6" t="str">
        <f>""</f>
        <v/>
      </c>
    </row>
    <row r="34" spans="1:5" ht="25.5" x14ac:dyDescent="0.25">
      <c r="A34" s="5" t="s">
        <v>29</v>
      </c>
      <c r="B34" s="6" t="str">
        <f>"На проведение публичных массовых мероприятий"</f>
        <v>На проведение публичных массовых мероприятий</v>
      </c>
      <c r="C34" s="7" t="str">
        <f>"240"</f>
        <v>240</v>
      </c>
      <c r="D34" s="8">
        <v>0</v>
      </c>
      <c r="E34" s="6" t="str">
        <f>""</f>
        <v/>
      </c>
    </row>
    <row r="35" spans="1:5" ht="25.5" x14ac:dyDescent="0.25">
      <c r="A35" s="5" t="s">
        <v>30</v>
      </c>
      <c r="B35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7" t="str">
        <f>"250"</f>
        <v>250</v>
      </c>
      <c r="D35" s="8">
        <v>0</v>
      </c>
      <c r="E35" s="6" t="str">
        <f>""</f>
        <v/>
      </c>
    </row>
    <row r="36" spans="1:5" ht="38.25" x14ac:dyDescent="0.25">
      <c r="A36" s="5" t="s">
        <v>31</v>
      </c>
      <c r="B36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7" t="str">
        <f>"260"</f>
        <v>260</v>
      </c>
      <c r="D36" s="8">
        <v>0</v>
      </c>
      <c r="E36" s="6" t="str">
        <f>""</f>
        <v/>
      </c>
    </row>
    <row r="37" spans="1:5" ht="38.25" x14ac:dyDescent="0.25">
      <c r="A37" s="5" t="s">
        <v>32</v>
      </c>
      <c r="B37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7" t="str">
        <f>"270"</f>
        <v>270</v>
      </c>
      <c r="D37" s="8">
        <v>1610</v>
      </c>
      <c r="E37" s="6" t="str">
        <f>""</f>
        <v/>
      </c>
    </row>
    <row r="38" spans="1:5" ht="51" x14ac:dyDescent="0.25">
      <c r="A38" s="5" t="s">
        <v>33</v>
      </c>
      <c r="B38" s="6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7" t="str">
        <f>"280"</f>
        <v>280</v>
      </c>
      <c r="D38" s="8">
        <v>0.25</v>
      </c>
      <c r="E38" s="6" t="str">
        <f>""</f>
        <v/>
      </c>
    </row>
    <row r="39" spans="1:5" ht="25.5" x14ac:dyDescent="0.25">
      <c r="A39" s="5" t="s">
        <v>34</v>
      </c>
      <c r="B39" s="6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7" t="str">
        <f>"290"</f>
        <v>290</v>
      </c>
      <c r="D39" s="8">
        <v>0</v>
      </c>
      <c r="E39" s="6" t="str">
        <f>""</f>
        <v/>
      </c>
    </row>
    <row r="42" spans="1:5" x14ac:dyDescent="0.25">
      <c r="A42" s="9" t="s">
        <v>35</v>
      </c>
      <c r="B42" s="13" t="s">
        <v>37</v>
      </c>
      <c r="C42" s="13"/>
      <c r="D42" s="13"/>
      <c r="E42" s="13"/>
    </row>
    <row r="43" spans="1:5" ht="30" customHeight="1" x14ac:dyDescent="0.25">
      <c r="A43" s="10" t="s">
        <v>36</v>
      </c>
      <c r="B43" s="14" t="s">
        <v>38</v>
      </c>
      <c r="C43" s="14"/>
      <c r="D43" s="14"/>
      <c r="E43" s="14"/>
    </row>
  </sheetData>
  <mergeCells count="11">
    <mergeCell ref="A10:B10"/>
    <mergeCell ref="B42:E42"/>
    <mergeCell ref="B43:E43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2016-10-28T13:34:08Z</dcterms:created>
  <dcterms:modified xsi:type="dcterms:W3CDTF">2016-11-06T23:56:56Z</dcterms:modified>
</cp:coreProperties>
</file>