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7100" windowHeight="1087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R8" i="1"/>
  <c r="Q8"/>
  <c r="P8"/>
  <c r="O8"/>
  <c r="N8"/>
  <c r="M8"/>
  <c r="L8"/>
  <c r="K8"/>
  <c r="J8"/>
  <c r="I8"/>
  <c r="H8"/>
  <c r="G8"/>
  <c r="F8"/>
  <c r="E8"/>
  <c r="D8"/>
  <c r="C8"/>
  <c r="B8"/>
  <c r="A8"/>
</calcChain>
</file>

<file path=xl/sharedStrings.xml><?xml version="1.0" encoding="utf-8"?>
<sst xmlns="http://schemas.openxmlformats.org/spreadsheetml/2006/main" count="82" uniqueCount="66">
  <si>
    <t>Отчет № 9. 27.07.2017 10:03:24</t>
  </si>
  <si>
    <t>Сведения о поступлении и расходовании средств избирательных фондов кандидатов (кросс-таблица на основании первых финансовых отчетов)
 </t>
  </si>
  <si>
    <t>Выборы депутатов Думы Североуральского городского округа шестого созыва</t>
  </si>
  <si>
    <t>Североуральская городская территориальная избирательная комиссия</t>
  </si>
  <si>
    <t>Округ №2 (№ 2)</t>
  </si>
  <si>
    <t>По состоянию на 26.07.2017</t>
  </si>
  <si>
    <t>В руб.</t>
  </si>
  <si>
    <t>1</t>
  </si>
  <si>
    <t>Поступило средств в избирательный фонд, всего</t>
  </si>
  <si>
    <t/>
  </si>
  <si>
    <t>в том числе</t>
  </si>
  <si>
    <t>1.1</t>
  </si>
  <si>
    <t>Поступило средств в установленном порядке для формирования избирательного фонда</t>
  </si>
  <si>
    <t>из них</t>
  </si>
  <si>
    <t>1.1.1</t>
  </si>
  <si>
    <t>Собственные средства кандидата</t>
  </si>
  <si>
    <t>1.1.2</t>
  </si>
  <si>
    <t>Средства, выделенные кандидату выдвинувшим его избирательным объединением</t>
  </si>
  <si>
    <t>1.1.3</t>
  </si>
  <si>
    <t>Добровольные пожертвования граждан</t>
  </si>
  <si>
    <t>1.1.4</t>
  </si>
  <si>
    <t>Добровольные пожертвования юридических лиц</t>
  </si>
  <si>
    <t>1.2</t>
  </si>
  <si>
    <t>Поступило в избирательный фонд денежных средств с нарушением пунктов 6, 8, 9, 10 статьи 73 Избирательного кодекса Свердловской области</t>
  </si>
  <si>
    <t>1.2.1</t>
  </si>
  <si>
    <t>1.2.2</t>
  </si>
  <si>
    <t>1.2.3</t>
  </si>
  <si>
    <t>1.2.4</t>
  </si>
  <si>
    <t>2</t>
  </si>
  <si>
    <t>Возвращено денежных средств из избирательного фонда, всего</t>
  </si>
  <si>
    <t>2.1</t>
  </si>
  <si>
    <t>Перечислено в доход соответствующего местного бюджета</t>
  </si>
  <si>
    <t>2.2</t>
  </si>
  <si>
    <t>Возвращено денежных средств, поступивших с нарушением установленного порядка</t>
  </si>
  <si>
    <t>2.2.1</t>
  </si>
  <si>
    <t>Гражданам, которым запрещено осуществлять пожертвования либо не указавшим обязательные сведения в платежном документе</t>
  </si>
  <si>
    <t>2.2.2</t>
  </si>
  <si>
    <t>Юридическим лицам, которым запрещено осуществлять пожертвования либо не указавшим обязательные сведения в платежном документе</t>
  </si>
  <si>
    <t>2.2.3</t>
  </si>
  <si>
    <t>Средств, поступивших с превышением предельного размера</t>
  </si>
  <si>
    <t>2.3</t>
  </si>
  <si>
    <t>Возвращено денежных средств, поступивших в установленном порядке</t>
  </si>
  <si>
    <t>3</t>
  </si>
  <si>
    <t>Израсходовано средств, всего</t>
  </si>
  <si>
    <t>3.1</t>
  </si>
  <si>
    <t>На организацию сбора подписей в поддержку выдвижения кандидата</t>
  </si>
  <si>
    <t>3.1.1</t>
  </si>
  <si>
    <t>На оплату труда лиц, привлекаемых для сбора подписей избирателей</t>
  </si>
  <si>
    <t>3.1.2</t>
  </si>
  <si>
    <t>На оплату изготовления подписных листов</t>
  </si>
  <si>
    <t>3.2</t>
  </si>
  <si>
    <t>На предвыборную агитацию через организации телерадиовещания</t>
  </si>
  <si>
    <t>3.3</t>
  </si>
  <si>
    <t>На предвыборную агитацию через редакции периодических печатных и сетевых изданий</t>
  </si>
  <si>
    <t>3.4</t>
  </si>
  <si>
    <t>На выпуск и распространение печатных и иных агитационных материалов</t>
  </si>
  <si>
    <t>3.5</t>
  </si>
  <si>
    <t>На проведение публичных массовых мероприятий</t>
  </si>
  <si>
    <t>3.6</t>
  </si>
  <si>
    <t>На оплату работ (услуг) информационного и консультационного характера</t>
  </si>
  <si>
    <t>3.7</t>
  </si>
  <si>
    <t>На оплату других работ (услуг), выполненных (оказанных) юридическими лицами или гражданами РФ по договорам</t>
  </si>
  <si>
    <t>3.8</t>
  </si>
  <si>
    <t>На оплату иных расходов, непосредственно связанных с проведением избирательной кампании</t>
  </si>
  <si>
    <t>4</t>
  </si>
  <si>
    <t>Остаток средств фонда на дату, которая не более чем на три дня предшествует дате сдачи отчета (заверяется выпиской об остатке денежных средств на специальном избирательном счете кандидата)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</si>
</sst>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 vertical="center"/>
    </xf>
    <xf numFmtId="0" fontId="5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center" textRotation="90"/>
    </xf>
    <xf numFmtId="0" fontId="5" fillId="3" borderId="1" xfId="0" quotePrefix="1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/>
    </xf>
    <xf numFmtId="0" fontId="6" fillId="2" borderId="1" xfId="0" quotePrefix="1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Alignment="1">
      <alignment horizontal="right"/>
    </xf>
    <xf numFmtId="0" fontId="3" fillId="2" borderId="0" xfId="0" applyFont="1" applyFill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tabSelected="1" workbookViewId="0"/>
  </sheetViews>
  <sheetFormatPr defaultRowHeight="15"/>
  <cols>
    <col min="1" max="1" width="6.42578125" customWidth="1"/>
    <col min="2" max="2" width="38" customWidth="1"/>
    <col min="3" max="3" width="4.5703125" customWidth="1"/>
    <col min="4" max="4" width="8.42578125" customWidth="1"/>
    <col min="5" max="5" width="6.85546875" customWidth="1"/>
    <col min="6" max="6" width="4.7109375" customWidth="1"/>
    <col min="7" max="7" width="7.140625" customWidth="1"/>
    <col min="8" max="8" width="6.5703125" customWidth="1"/>
    <col min="9" max="9" width="9.28515625" customWidth="1"/>
    <col min="10" max="11" width="4.7109375" customWidth="1"/>
    <col min="12" max="12" width="6.7109375" customWidth="1"/>
    <col min="13" max="13" width="4.7109375" customWidth="1"/>
    <col min="14" max="14" width="7.5703125" customWidth="1"/>
    <col min="15" max="15" width="4.7109375" customWidth="1"/>
    <col min="16" max="17" width="7.140625" customWidth="1"/>
    <col min="18" max="18" width="7.5703125" customWidth="1"/>
  </cols>
  <sheetData>
    <row r="1" spans="1:18" ht="15" customHeight="1">
      <c r="Q1" s="1" t="s">
        <v>0</v>
      </c>
    </row>
    <row r="2" spans="1:18" ht="120.75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8" ht="15.75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</row>
    <row r="4" spans="1:18" ht="15.7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</row>
    <row r="5" spans="1:18" ht="15.75">
      <c r="A5" s="14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</row>
    <row r="6" spans="1:18">
      <c r="Q6" s="2" t="s">
        <v>5</v>
      </c>
    </row>
    <row r="7" spans="1:18">
      <c r="Q7" s="2" t="s">
        <v>6</v>
      </c>
    </row>
    <row r="8" spans="1:18" ht="170.25">
      <c r="A8" s="3" t="str">
        <f>"№ строки"</f>
        <v>№ строки</v>
      </c>
      <c r="B8" s="3" t="str">
        <f>"Строка финансового отчета"</f>
        <v>Строка финансового отчета</v>
      </c>
      <c r="C8" s="3" t="str">
        <f>"Шифр строки"</f>
        <v>Шифр строки</v>
      </c>
      <c r="D8" s="3" t="str">
        <f>"Итого по кандидатам"</f>
        <v>Итого по кандидатам</v>
      </c>
      <c r="E8" s="4" t="str">
        <f>"Аниськин Владислав Владимирович"</f>
        <v>Аниськин Владислав Владимирович</v>
      </c>
      <c r="F8" s="4" t="str">
        <f>"Батталов Ринат Вакифович"</f>
        <v>Батталов Ринат Вакифович</v>
      </c>
      <c r="G8" s="4" t="str">
        <f>"Богатырев Олег Сергеевич"</f>
        <v>Богатырев Олег Сергеевич</v>
      </c>
      <c r="H8" s="4" t="str">
        <f>"Волохов Юрий Борисович"</f>
        <v>Волохов Юрий Борисович</v>
      </c>
      <c r="I8" s="4" t="str">
        <f>"Горбунов Станислав Сергеевич"</f>
        <v>Горбунов Станислав Сергеевич</v>
      </c>
      <c r="J8" s="4" t="str">
        <f>"Злобин Александр Александрович"</f>
        <v>Злобин Александр Александрович</v>
      </c>
      <c r="K8" s="4" t="str">
        <f>"Зонов Алексей Леонидович"</f>
        <v>Зонов Алексей Леонидович</v>
      </c>
      <c r="L8" s="4" t="str">
        <f>"Ибадов Эльшан Тофик оглы"</f>
        <v>Ибадов Эльшан Тофик оглы</v>
      </c>
      <c r="M8" s="4" t="str">
        <f>"Копылов Александр Геннадьевич"</f>
        <v>Копылов Александр Геннадьевич</v>
      </c>
      <c r="N8" s="4" t="str">
        <f>"Мартыновский Вячеслав Анатольевич"</f>
        <v>Мартыновский Вячеслав Анатольевич</v>
      </c>
      <c r="O8" s="4" t="str">
        <f>"Петришина Валентина Михайловна"</f>
        <v>Петришина Валентина Михайловна</v>
      </c>
      <c r="P8" s="4" t="str">
        <f>"Саранчина Жанна Анатольевна"</f>
        <v>Саранчина Жанна Анатольевна</v>
      </c>
      <c r="Q8" s="4" t="str">
        <f>"Сафоненко Евгений Александрович"</f>
        <v>Сафоненко Евгений Александрович</v>
      </c>
      <c r="R8" s="5" t="str">
        <f>"Терентьев Александр Алексеевич"</f>
        <v>Терентьев Александр Алексеевич</v>
      </c>
    </row>
    <row r="9" spans="1:18">
      <c r="A9" s="6" t="s">
        <v>7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  <c r="N9" s="3">
        <v>14</v>
      </c>
      <c r="O9" s="3">
        <v>15</v>
      </c>
      <c r="P9" s="3">
        <v>16</v>
      </c>
      <c r="Q9" s="3">
        <v>17</v>
      </c>
      <c r="R9" s="7">
        <v>18</v>
      </c>
    </row>
    <row r="10" spans="1:18" ht="25.5">
      <c r="A10" s="8" t="s">
        <v>7</v>
      </c>
      <c r="B10" s="9" t="s">
        <v>8</v>
      </c>
      <c r="C10" s="10">
        <v>1</v>
      </c>
      <c r="D10" s="11">
        <v>14640</v>
      </c>
      <c r="E10" s="11">
        <v>800</v>
      </c>
      <c r="F10" s="11">
        <v>0</v>
      </c>
      <c r="G10" s="11">
        <v>500</v>
      </c>
      <c r="H10" s="11">
        <v>500</v>
      </c>
      <c r="I10" s="11">
        <v>10000</v>
      </c>
      <c r="J10" s="11">
        <v>0</v>
      </c>
      <c r="K10" s="11">
        <v>0</v>
      </c>
      <c r="L10" s="11">
        <v>500</v>
      </c>
      <c r="M10" s="11">
        <v>0</v>
      </c>
      <c r="N10" s="11">
        <v>500</v>
      </c>
      <c r="O10" s="11">
        <v>0</v>
      </c>
      <c r="P10" s="11">
        <v>1200</v>
      </c>
      <c r="Q10" s="11">
        <v>500</v>
      </c>
      <c r="R10" s="12">
        <v>140</v>
      </c>
    </row>
    <row r="11" spans="1:18">
      <c r="A11" s="8" t="s">
        <v>9</v>
      </c>
      <c r="B11" s="10" t="s">
        <v>10</v>
      </c>
      <c r="C11" s="10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2"/>
    </row>
    <row r="12" spans="1:18" ht="25.5">
      <c r="A12" s="8" t="s">
        <v>11</v>
      </c>
      <c r="B12" s="9" t="s">
        <v>12</v>
      </c>
      <c r="C12" s="10">
        <v>2</v>
      </c>
      <c r="D12" s="11">
        <v>14640</v>
      </c>
      <c r="E12" s="11">
        <v>800</v>
      </c>
      <c r="F12" s="11">
        <v>0</v>
      </c>
      <c r="G12" s="11">
        <v>500</v>
      </c>
      <c r="H12" s="11">
        <v>500</v>
      </c>
      <c r="I12" s="11">
        <v>10000</v>
      </c>
      <c r="J12" s="11">
        <v>0</v>
      </c>
      <c r="K12" s="11">
        <v>0</v>
      </c>
      <c r="L12" s="11">
        <v>500</v>
      </c>
      <c r="M12" s="11">
        <v>0</v>
      </c>
      <c r="N12" s="11">
        <v>500</v>
      </c>
      <c r="O12" s="11">
        <v>0</v>
      </c>
      <c r="P12" s="11">
        <v>1200</v>
      </c>
      <c r="Q12" s="11">
        <v>500</v>
      </c>
      <c r="R12" s="12">
        <v>140</v>
      </c>
    </row>
    <row r="13" spans="1:18">
      <c r="A13" s="8" t="s">
        <v>9</v>
      </c>
      <c r="B13" s="10" t="s">
        <v>13</v>
      </c>
      <c r="C13" s="10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2"/>
    </row>
    <row r="14" spans="1:18">
      <c r="A14" s="8" t="s">
        <v>14</v>
      </c>
      <c r="B14" s="9" t="s">
        <v>15</v>
      </c>
      <c r="C14" s="10">
        <v>3</v>
      </c>
      <c r="D14" s="11">
        <v>4240</v>
      </c>
      <c r="E14" s="11">
        <v>800</v>
      </c>
      <c r="F14" s="11">
        <v>0</v>
      </c>
      <c r="G14" s="11">
        <v>500</v>
      </c>
      <c r="H14" s="11">
        <v>500</v>
      </c>
      <c r="I14" s="11">
        <v>0</v>
      </c>
      <c r="J14" s="11">
        <v>0</v>
      </c>
      <c r="K14" s="11">
        <v>0</v>
      </c>
      <c r="L14" s="11">
        <v>500</v>
      </c>
      <c r="M14" s="11">
        <v>0</v>
      </c>
      <c r="N14" s="11">
        <v>500</v>
      </c>
      <c r="O14" s="11">
        <v>0</v>
      </c>
      <c r="P14" s="11">
        <v>800</v>
      </c>
      <c r="Q14" s="11">
        <v>500</v>
      </c>
      <c r="R14" s="12">
        <v>140</v>
      </c>
    </row>
    <row r="15" spans="1:18" ht="38.25">
      <c r="A15" s="8" t="s">
        <v>16</v>
      </c>
      <c r="B15" s="9" t="s">
        <v>17</v>
      </c>
      <c r="C15" s="10">
        <v>4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2">
        <v>0</v>
      </c>
    </row>
    <row r="16" spans="1:18">
      <c r="A16" s="8" t="s">
        <v>18</v>
      </c>
      <c r="B16" s="9" t="s">
        <v>19</v>
      </c>
      <c r="C16" s="10">
        <v>5</v>
      </c>
      <c r="D16" s="11">
        <v>800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800</v>
      </c>
      <c r="Q16" s="11">
        <v>0</v>
      </c>
      <c r="R16" s="12">
        <v>0</v>
      </c>
    </row>
    <row r="17" spans="1:18" ht="25.5">
      <c r="A17" s="8" t="s">
        <v>20</v>
      </c>
      <c r="B17" s="9" t="s">
        <v>21</v>
      </c>
      <c r="C17" s="10">
        <v>6</v>
      </c>
      <c r="D17" s="11">
        <v>10000</v>
      </c>
      <c r="E17" s="11">
        <v>0</v>
      </c>
      <c r="F17" s="11">
        <v>0</v>
      </c>
      <c r="G17" s="11">
        <v>0</v>
      </c>
      <c r="H17" s="11">
        <v>0</v>
      </c>
      <c r="I17" s="11">
        <v>10000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2">
        <v>0</v>
      </c>
    </row>
    <row r="18" spans="1:18" ht="51">
      <c r="A18" s="8" t="s">
        <v>22</v>
      </c>
      <c r="B18" s="9" t="s">
        <v>23</v>
      </c>
      <c r="C18" s="10">
        <v>7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2">
        <v>0</v>
      </c>
    </row>
    <row r="19" spans="1:18">
      <c r="A19" s="8" t="s">
        <v>9</v>
      </c>
      <c r="B19" s="10" t="s">
        <v>13</v>
      </c>
      <c r="C19" s="10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2"/>
    </row>
    <row r="20" spans="1:18">
      <c r="A20" s="8" t="s">
        <v>24</v>
      </c>
      <c r="B20" s="9" t="s">
        <v>15</v>
      </c>
      <c r="C20" s="10">
        <v>8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2">
        <v>0</v>
      </c>
    </row>
    <row r="21" spans="1:18" ht="38.25">
      <c r="A21" s="8" t="s">
        <v>25</v>
      </c>
      <c r="B21" s="9" t="s">
        <v>17</v>
      </c>
      <c r="C21" s="10">
        <v>9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2">
        <v>0</v>
      </c>
    </row>
    <row r="22" spans="1:18">
      <c r="A22" s="8" t="s">
        <v>26</v>
      </c>
      <c r="B22" s="9" t="s">
        <v>19</v>
      </c>
      <c r="C22" s="10">
        <v>10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2">
        <v>0</v>
      </c>
    </row>
    <row r="23" spans="1:18" ht="25.5">
      <c r="A23" s="8" t="s">
        <v>27</v>
      </c>
      <c r="B23" s="9" t="s">
        <v>21</v>
      </c>
      <c r="C23" s="10">
        <v>11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2">
        <v>0</v>
      </c>
    </row>
    <row r="24" spans="1:18" ht="25.5">
      <c r="A24" s="8" t="s">
        <v>28</v>
      </c>
      <c r="B24" s="9" t="s">
        <v>29</v>
      </c>
      <c r="C24" s="10">
        <v>12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2">
        <v>0</v>
      </c>
    </row>
    <row r="25" spans="1:18">
      <c r="A25" s="8" t="s">
        <v>9</v>
      </c>
      <c r="B25" s="10" t="s">
        <v>13</v>
      </c>
      <c r="C25" s="10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2"/>
    </row>
    <row r="26" spans="1:18" ht="25.5">
      <c r="A26" s="8" t="s">
        <v>30</v>
      </c>
      <c r="B26" s="9" t="s">
        <v>31</v>
      </c>
      <c r="C26" s="10">
        <v>13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2">
        <v>0</v>
      </c>
    </row>
    <row r="27" spans="1:18" ht="25.5">
      <c r="A27" s="8" t="s">
        <v>32</v>
      </c>
      <c r="B27" s="9" t="s">
        <v>33</v>
      </c>
      <c r="C27" s="10">
        <v>14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2">
        <v>0</v>
      </c>
    </row>
    <row r="28" spans="1:18">
      <c r="A28" s="8" t="s">
        <v>9</v>
      </c>
      <c r="B28" s="10" t="s">
        <v>13</v>
      </c>
      <c r="C28" s="10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2"/>
    </row>
    <row r="29" spans="1:18" ht="51">
      <c r="A29" s="8" t="s">
        <v>34</v>
      </c>
      <c r="B29" s="9" t="s">
        <v>35</v>
      </c>
      <c r="C29" s="10">
        <v>15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2">
        <v>0</v>
      </c>
    </row>
    <row r="30" spans="1:18" ht="51">
      <c r="A30" s="8" t="s">
        <v>36</v>
      </c>
      <c r="B30" s="9" t="s">
        <v>37</v>
      </c>
      <c r="C30" s="10">
        <v>16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2">
        <v>0</v>
      </c>
    </row>
    <row r="31" spans="1:18" ht="25.5">
      <c r="A31" s="8" t="s">
        <v>38</v>
      </c>
      <c r="B31" s="9" t="s">
        <v>39</v>
      </c>
      <c r="C31" s="10">
        <v>17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2">
        <v>0</v>
      </c>
    </row>
    <row r="32" spans="1:18" ht="25.5">
      <c r="A32" s="8" t="s">
        <v>40</v>
      </c>
      <c r="B32" s="9" t="s">
        <v>41</v>
      </c>
      <c r="C32" s="10">
        <v>18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2">
        <v>0</v>
      </c>
    </row>
    <row r="33" spans="1:18">
      <c r="A33" s="8" t="s">
        <v>42</v>
      </c>
      <c r="B33" s="9" t="s">
        <v>43</v>
      </c>
      <c r="C33" s="10">
        <v>19</v>
      </c>
      <c r="D33" s="11">
        <v>3192</v>
      </c>
      <c r="E33" s="11">
        <v>610</v>
      </c>
      <c r="F33" s="11">
        <v>0</v>
      </c>
      <c r="G33" s="11">
        <v>500</v>
      </c>
      <c r="H33" s="11">
        <v>42</v>
      </c>
      <c r="I33" s="11">
        <v>0</v>
      </c>
      <c r="J33" s="11">
        <v>0</v>
      </c>
      <c r="K33" s="11">
        <v>0</v>
      </c>
      <c r="L33" s="11">
        <v>500</v>
      </c>
      <c r="M33" s="11">
        <v>0</v>
      </c>
      <c r="N33" s="11">
        <v>100</v>
      </c>
      <c r="O33" s="11">
        <v>0</v>
      </c>
      <c r="P33" s="11">
        <v>800</v>
      </c>
      <c r="Q33" s="11">
        <v>500</v>
      </c>
      <c r="R33" s="12">
        <v>140</v>
      </c>
    </row>
    <row r="34" spans="1:18">
      <c r="A34" s="8" t="s">
        <v>9</v>
      </c>
      <c r="B34" s="10" t="s">
        <v>13</v>
      </c>
      <c r="C34" s="10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2"/>
    </row>
    <row r="35" spans="1:18" ht="25.5">
      <c r="A35" s="8" t="s">
        <v>44</v>
      </c>
      <c r="B35" s="9" t="s">
        <v>45</v>
      </c>
      <c r="C35" s="10">
        <v>20</v>
      </c>
      <c r="D35" s="11">
        <v>3192</v>
      </c>
      <c r="E35" s="11">
        <v>610</v>
      </c>
      <c r="F35" s="11">
        <v>0</v>
      </c>
      <c r="G35" s="11">
        <v>500</v>
      </c>
      <c r="H35" s="11">
        <v>42</v>
      </c>
      <c r="I35" s="11">
        <v>0</v>
      </c>
      <c r="J35" s="11">
        <v>0</v>
      </c>
      <c r="K35" s="11">
        <v>0</v>
      </c>
      <c r="L35" s="11">
        <v>500</v>
      </c>
      <c r="M35" s="11">
        <v>0</v>
      </c>
      <c r="N35" s="11">
        <v>100</v>
      </c>
      <c r="O35" s="11">
        <v>0</v>
      </c>
      <c r="P35" s="11">
        <v>800</v>
      </c>
      <c r="Q35" s="11">
        <v>500</v>
      </c>
      <c r="R35" s="12">
        <v>140</v>
      </c>
    </row>
    <row r="36" spans="1:18">
      <c r="A36" s="8" t="s">
        <v>9</v>
      </c>
      <c r="B36" s="10" t="s">
        <v>13</v>
      </c>
      <c r="C36" s="1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2"/>
    </row>
    <row r="37" spans="1:18" ht="25.5">
      <c r="A37" s="8" t="s">
        <v>46</v>
      </c>
      <c r="B37" s="9" t="s">
        <v>47</v>
      </c>
      <c r="C37" s="10">
        <v>21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2">
        <v>0</v>
      </c>
    </row>
    <row r="38" spans="1:18">
      <c r="A38" s="8" t="s">
        <v>48</v>
      </c>
      <c r="B38" s="9" t="s">
        <v>49</v>
      </c>
      <c r="C38" s="10">
        <v>22</v>
      </c>
      <c r="D38" s="11">
        <v>3192</v>
      </c>
      <c r="E38" s="11">
        <v>610</v>
      </c>
      <c r="F38" s="11">
        <v>0</v>
      </c>
      <c r="G38" s="11">
        <v>500</v>
      </c>
      <c r="H38" s="11">
        <v>42</v>
      </c>
      <c r="I38" s="11">
        <v>0</v>
      </c>
      <c r="J38" s="11">
        <v>0</v>
      </c>
      <c r="K38" s="11">
        <v>0</v>
      </c>
      <c r="L38" s="11">
        <v>500</v>
      </c>
      <c r="M38" s="11">
        <v>0</v>
      </c>
      <c r="N38" s="11">
        <v>100</v>
      </c>
      <c r="O38" s="11">
        <v>0</v>
      </c>
      <c r="P38" s="11">
        <v>800</v>
      </c>
      <c r="Q38" s="11">
        <v>500</v>
      </c>
      <c r="R38" s="12">
        <v>140</v>
      </c>
    </row>
    <row r="39" spans="1:18" ht="25.5">
      <c r="A39" s="8" t="s">
        <v>50</v>
      </c>
      <c r="B39" s="9" t="s">
        <v>51</v>
      </c>
      <c r="C39" s="10">
        <v>23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2">
        <v>0</v>
      </c>
    </row>
    <row r="40" spans="1:18" ht="25.5">
      <c r="A40" s="8" t="s">
        <v>52</v>
      </c>
      <c r="B40" s="9" t="s">
        <v>53</v>
      </c>
      <c r="C40" s="10">
        <v>24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2">
        <v>0</v>
      </c>
    </row>
    <row r="41" spans="1:18" ht="25.5">
      <c r="A41" s="8" t="s">
        <v>54</v>
      </c>
      <c r="B41" s="9" t="s">
        <v>55</v>
      </c>
      <c r="C41" s="10">
        <v>25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2">
        <v>0</v>
      </c>
    </row>
    <row r="42" spans="1:18" ht="25.5">
      <c r="A42" s="8" t="s">
        <v>56</v>
      </c>
      <c r="B42" s="9" t="s">
        <v>57</v>
      </c>
      <c r="C42" s="10">
        <v>26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2">
        <v>0</v>
      </c>
    </row>
    <row r="43" spans="1:18" ht="25.5">
      <c r="A43" s="8" t="s">
        <v>58</v>
      </c>
      <c r="B43" s="9" t="s">
        <v>59</v>
      </c>
      <c r="C43" s="10">
        <v>27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2">
        <v>0</v>
      </c>
    </row>
    <row r="44" spans="1:18" ht="38.25">
      <c r="A44" s="8" t="s">
        <v>60</v>
      </c>
      <c r="B44" s="9" t="s">
        <v>61</v>
      </c>
      <c r="C44" s="10">
        <v>28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2">
        <v>0</v>
      </c>
    </row>
    <row r="45" spans="1:18" ht="38.25">
      <c r="A45" s="8" t="s">
        <v>62</v>
      </c>
      <c r="B45" s="9" t="s">
        <v>63</v>
      </c>
      <c r="C45" s="10">
        <v>29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2">
        <v>0</v>
      </c>
    </row>
    <row r="46" spans="1:18" ht="63.75">
      <c r="A46" s="8" t="s">
        <v>64</v>
      </c>
      <c r="B46" s="9" t="s">
        <v>65</v>
      </c>
      <c r="C46" s="10">
        <v>30</v>
      </c>
      <c r="D46" s="11">
        <v>11448</v>
      </c>
      <c r="E46" s="11">
        <v>190</v>
      </c>
      <c r="F46" s="11">
        <v>0</v>
      </c>
      <c r="G46" s="11">
        <v>0</v>
      </c>
      <c r="H46" s="11">
        <v>458</v>
      </c>
      <c r="I46" s="11">
        <v>10000</v>
      </c>
      <c r="J46" s="11">
        <v>0</v>
      </c>
      <c r="K46" s="11">
        <v>0</v>
      </c>
      <c r="L46" s="11">
        <v>0</v>
      </c>
      <c r="M46" s="11">
        <v>0</v>
      </c>
      <c r="N46" s="11">
        <v>400</v>
      </c>
      <c r="O46" s="11">
        <v>0</v>
      </c>
      <c r="P46" s="11">
        <v>400</v>
      </c>
      <c r="Q46" s="11">
        <v>0</v>
      </c>
      <c r="R46" s="12">
        <v>0</v>
      </c>
    </row>
  </sheetData>
  <mergeCells count="4">
    <mergeCell ref="A2:Q2"/>
    <mergeCell ref="A3:Q3"/>
    <mergeCell ref="A4:Q4"/>
    <mergeCell ref="A5:Q5"/>
  </mergeCells>
  <pageMargins left="0.35433070866141736" right="0.15748031496062992" top="0.15748031496062992" bottom="0.15748031496062992" header="0.31496062992125984" footer="0.17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2017-07-27T05:12:50Z</cp:lastPrinted>
  <dcterms:created xsi:type="dcterms:W3CDTF">2017-07-27T05:03:33Z</dcterms:created>
  <dcterms:modified xsi:type="dcterms:W3CDTF">2017-07-27T05:13:00Z</dcterms:modified>
</cp:coreProperties>
</file>